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owalko\Aktówka\praca\IFiS\docs\201506 The Large Number of Duplicate Records (PS)\pub\"/>
    </mc:Choice>
  </mc:AlternateContent>
  <bookViews>
    <workbookView xWindow="0" yWindow="0" windowWidth="15300" windowHeight="9135" activeTab="1"/>
  </bookViews>
  <sheets>
    <sheet name="data coverage" sheetId="4" r:id="rId1"/>
    <sheet name="estimates" sheetId="8" r:id="rId2"/>
    <sheet name="publications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2" i="5"/>
  <c r="E16" i="5"/>
  <c r="E11" i="5"/>
  <c r="E9" i="5"/>
  <c r="E3" i="5"/>
  <c r="E7" i="5"/>
  <c r="D24" i="5"/>
  <c r="B24" i="5"/>
  <c r="E24" i="5" l="1"/>
  <c r="D24" i="4"/>
  <c r="B24" i="4" l="1"/>
</calcChain>
</file>

<file path=xl/comments1.xml><?xml version="1.0" encoding="utf-8"?>
<comments xmlns="http://schemas.openxmlformats.org/spreadsheetml/2006/main">
  <authors>
    <author>ppowalko</author>
  </authors>
  <commentLis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ppowalko:</t>
        </r>
        <r>
          <rPr>
            <sz val="8"/>
            <color indexed="81"/>
            <rFont val="Tahoma"/>
            <family val="2"/>
            <charset val="238"/>
          </rPr>
          <t xml:space="preserve">
at the time of analysis, that is end 1q2014</t>
        </r>
      </text>
    </comment>
  </commentList>
</comments>
</file>

<file path=xl/comments2.xml><?xml version="1.0" encoding="utf-8"?>
<comments xmlns="http://schemas.openxmlformats.org/spreadsheetml/2006/main">
  <authors>
    <author>ppowalko</author>
  </authors>
  <commentLis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ppowalko:</t>
        </r>
        <r>
          <rPr>
            <sz val="8"/>
            <color indexed="81"/>
            <rFont val="Tahoma"/>
            <family val="2"/>
            <charset val="238"/>
          </rPr>
          <t xml:space="preserve">
at the time of analysis, that is end 1q2014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ppowalko:</t>
        </r>
        <r>
          <rPr>
            <sz val="8"/>
            <color indexed="81"/>
            <rFont val="Tahoma"/>
            <family val="2"/>
            <charset val="238"/>
          </rPr>
          <t xml:space="preserve">
6/02/2015</t>
        </r>
      </text>
    </comment>
  </commentList>
</comments>
</file>

<file path=xl/sharedStrings.xml><?xml version="1.0" encoding="utf-8"?>
<sst xmlns="http://schemas.openxmlformats.org/spreadsheetml/2006/main" count="244" uniqueCount="169">
  <si>
    <t>time span</t>
  </si>
  <si>
    <t>1966-2013</t>
  </si>
  <si>
    <t>project</t>
  </si>
  <si>
    <t>AFB</t>
  </si>
  <si>
    <t>AMB</t>
  </si>
  <si>
    <t>ARB</t>
  </si>
  <si>
    <t>ASB</t>
  </si>
  <si>
    <t>ASES</t>
  </si>
  <si>
    <t>CB</t>
  </si>
  <si>
    <t>CDCEE</t>
  </si>
  <si>
    <t>CNEP</t>
  </si>
  <si>
    <t>2004-2006</t>
  </si>
  <si>
    <t>EB</t>
  </si>
  <si>
    <t>EQLS</t>
  </si>
  <si>
    <t>ESS</t>
  </si>
  <si>
    <t>EVS</t>
  </si>
  <si>
    <t>ISJP</t>
  </si>
  <si>
    <t>ISSP</t>
  </si>
  <si>
    <t>LB</t>
  </si>
  <si>
    <t>LITS</t>
  </si>
  <si>
    <t>NBB</t>
  </si>
  <si>
    <t>PA2</t>
  </si>
  <si>
    <t>1979-1981</t>
  </si>
  <si>
    <t>PA8NS</t>
  </si>
  <si>
    <t>1973-1976</t>
  </si>
  <si>
    <t>PPE7N</t>
  </si>
  <si>
    <t>1966-1971</t>
  </si>
  <si>
    <t>VPCPCE</t>
  </si>
  <si>
    <t>WVS</t>
  </si>
  <si>
    <t>total</t>
  </si>
  <si>
    <t>1999-2009</t>
  </si>
  <si>
    <t>2004-2012</t>
  </si>
  <si>
    <t>2006-2011</t>
  </si>
  <si>
    <t>2001-2011</t>
  </si>
  <si>
    <t>2009-2012</t>
  </si>
  <si>
    <t>1990-2001</t>
  </si>
  <si>
    <t>1983-2012</t>
  </si>
  <si>
    <t>2003-2012</t>
  </si>
  <si>
    <t>2002-2013</t>
  </si>
  <si>
    <t>1981-2009</t>
  </si>
  <si>
    <t>1991-1997</t>
  </si>
  <si>
    <t>1985-2013</t>
  </si>
  <si>
    <t>1995-2010</t>
  </si>
  <si>
    <t>2006-2010</t>
  </si>
  <si>
    <t>1993-2004</t>
  </si>
  <si>
    <t>1981-2008</t>
  </si>
  <si>
    <t>https://dbk.gesis.org/dbksearch/sdesc2.asp?no=4054</t>
  </si>
  <si>
    <t>https://dbk.gesis.org/dbksearch/sdesc2.asp?no=3522</t>
  </si>
  <si>
    <t>https://dbk.gesis.org/dbksearch/sdesc2.asp?no=1188</t>
  </si>
  <si>
    <t>web page</t>
  </si>
  <si>
    <t>remarks</t>
  </si>
  <si>
    <t>#all
waves</t>
  </si>
  <si>
    <t>#project
waves</t>
  </si>
  <si>
    <t>additional info (as of 2/02/2015)</t>
  </si>
  <si>
    <t>6th wave (2014) available but only at country level</t>
  </si>
  <si>
    <t>3th wave available</t>
  </si>
  <si>
    <t>6th wave appeared in 5/2014</t>
  </si>
  <si>
    <t>5th wave data available but only at country level; 6th is ongoing</t>
  </si>
  <si>
    <t>counted only standard surveys published before 1q2014; http://ec.europa.eu/public_opinion/archives/eb_arch_en.htm</t>
  </si>
  <si>
    <t>wave every 4 years</t>
  </si>
  <si>
    <t>waves 29 (2013) and 30 (2014) not available yet</t>
  </si>
  <si>
    <t>wave 16 (2013) is free, wave 17 (2014) is available on fee; note: around 1q2014 wave 2011 was available on fee</t>
  </si>
  <si>
    <t>all countries</t>
  </si>
  <si>
    <t>5 waves avaliable as merged, 6 at country level; all countries included</t>
  </si>
  <si>
    <t>3rd wave is upcoming</t>
  </si>
  <si>
    <t>http://afrobarometer.org/component/jak2filter/?Itemid=132&amp;catMode=1&amp;category_id=288,73,68</t>
  </si>
  <si>
    <t>http://www.vanderbilt.edu/lapop/publications.php</t>
  </si>
  <si>
    <t>country reports, other reports and presentations</t>
  </si>
  <si>
    <t>http://www.arabbarometer.org/reports</t>
  </si>
  <si>
    <t>related publications</t>
  </si>
  <si>
    <t>http://www.icpsr.umich.edu/icpsrweb/ICPSR/studies/22324?q=asia+europe+survey#pubs</t>
  </si>
  <si>
    <t>29 publications; 67 issues of e-bulletin</t>
  </si>
  <si>
    <t>http://www.crrccenters.org/20128/Publications</t>
  </si>
  <si>
    <t>http://www.crrccenters.org/20133/E-bulletin</t>
  </si>
  <si>
    <t>6 books, 2 edited volums, 31 chapters in edited volumes, 18 journal articles, 8 working papers</t>
  </si>
  <si>
    <t>http://www.cnep.ics.ul.pt/content/03-publications/index.htm</t>
  </si>
  <si>
    <t>related publications in 1 book (results of the 1st wave) (info in codebook)</t>
  </si>
  <si>
    <t>http://ec.europa.eu/public_opinion/archives/eb_arch_en.htm</t>
  </si>
  <si>
    <t>http://www.eurofound.europa.eu/publications</t>
  </si>
  <si>
    <t>http://discover.ukdataservice.ac.uk/Catalogue/?sn=7348#publications</t>
  </si>
  <si>
    <t>http://www.europeansocialsurvey.org/bibliography/complete.html</t>
  </si>
  <si>
    <t>http://evs.uvt.nl</t>
  </si>
  <si>
    <t>publications section</t>
  </si>
  <si>
    <t>http://www.issp.org/page.php?pageId=150</t>
  </si>
  <si>
    <t>http://www.idea.int/publications/index.cfm</t>
  </si>
  <si>
    <t>http://www.latinobarometro.org/latContents.jsp</t>
  </si>
  <si>
    <t>http://www.cspp.strath.ac.uk/catalog2_0.html</t>
  </si>
  <si>
    <t>SPP publications from the New Baltic Barometer include</t>
  </si>
  <si>
    <t>http://www.icpsr.umich.edu/icpsrweb/ICPSR/studies/07777#pubs</t>
  </si>
  <si>
    <t>http://www.icpsr.umich.edu/icpsrweb/ICPSR/series/162</t>
  </si>
  <si>
    <t>http://www.icpsr.umich.edu/icpsrweb/ICPSR/series/26</t>
  </si>
  <si>
    <t>http://www.icpsr.umich.edu/icpsrweb/ICPSR/studies/07768#pubs</t>
  </si>
  <si>
    <t>http://discover.ukdataservice.ac.uk/catalogue/?sn=4129#publications</t>
  </si>
  <si>
    <t>publications section is empty</t>
  </si>
  <si>
    <t>paper, series, books, presentations, documents</t>
  </si>
  <si>
    <t>http://www.worldvaluessurvey.org/WVSPublicationsMap.jsp</t>
  </si>
  <si>
    <t>http://www.asianbarometer.org/newenglish/publications</t>
  </si>
  <si>
    <t>#public-
ations</t>
  </si>
  <si>
    <t>found nothing</t>
  </si>
  <si>
    <r>
      <t xml:space="preserve">337 internal papers: working papers, briefing papers, policy papers; all languages; </t>
    </r>
    <r>
      <rPr>
        <b/>
        <sz val="11"/>
        <color theme="1"/>
        <rFont val="Arial"/>
        <family val="2"/>
        <charset val="238"/>
      </rPr>
      <t>91 external (journal) papers</t>
    </r>
  </si>
  <si>
    <r>
      <t xml:space="preserve">111 "Insights" articles, 44 country reports, </t>
    </r>
    <r>
      <rPr>
        <b/>
        <sz val="11"/>
        <color theme="1"/>
        <rFont val="Arial"/>
        <family val="2"/>
        <charset val="238"/>
      </rPr>
      <t>153 works using LAPOP data</t>
    </r>
    <r>
      <rPr>
        <sz val="11"/>
        <color theme="1"/>
        <rFont val="Arial"/>
        <family val="2"/>
        <charset val="238"/>
      </rPr>
      <t>, 4 grants</t>
    </r>
  </si>
  <si>
    <r>
      <t xml:space="preserve">98 working papers, 16 conference papers, </t>
    </r>
    <r>
      <rPr>
        <b/>
        <sz val="11"/>
        <color theme="1"/>
        <rFont val="Arial"/>
        <family val="2"/>
        <charset val="238"/>
      </rPr>
      <t>207 academic output</t>
    </r>
    <r>
      <rPr>
        <sz val="11"/>
        <color theme="1"/>
        <rFont val="Arial"/>
        <family val="2"/>
        <charset val="238"/>
      </rPr>
      <t>, 1 policy report</t>
    </r>
  </si>
  <si>
    <r>
      <rPr>
        <b/>
        <sz val="11"/>
        <color theme="1"/>
        <rFont val="Arial"/>
        <family val="2"/>
        <charset val="238"/>
      </rPr>
      <t>825 publications found @ICPSR</t>
    </r>
    <r>
      <rPr>
        <sz val="11"/>
        <color theme="1"/>
        <rFont val="Arial"/>
        <family val="2"/>
        <charset val="238"/>
      </rPr>
      <t>; 98 publications section @Gesis DBK pages and EB official page; only for our 8 standard surveys: 1318 3+1, 1320 2+1, 1750 5+1, 3387 2+2, 4231 4+1, 5234 0+1+2+32, 5612 1+1+5+34</t>
    </r>
  </si>
  <si>
    <r>
      <t xml:space="preserve">1 paper @UKData, </t>
    </r>
    <r>
      <rPr>
        <b/>
        <sz val="11"/>
        <color theme="1"/>
        <rFont val="Arial"/>
        <family val="2"/>
        <charset val="238"/>
      </rPr>
      <t>69 publications @Eurofound search engine</t>
    </r>
  </si>
  <si>
    <r>
      <t xml:space="preserve">The </t>
    </r>
    <r>
      <rPr>
        <b/>
        <sz val="11"/>
        <color theme="1"/>
        <rFont val="Arial"/>
        <family val="2"/>
        <charset val="238"/>
      </rPr>
      <t>complete bibliography</t>
    </r>
    <r>
      <rPr>
        <sz val="11"/>
        <color theme="1"/>
        <rFont val="Arial"/>
        <family val="2"/>
        <charset val="238"/>
      </rPr>
      <t xml:space="preserve"> referenced in compliance with the Harvard System</t>
    </r>
  </si>
  <si>
    <r>
      <t xml:space="preserve">All </t>
    </r>
    <r>
      <rPr>
        <b/>
        <sz val="11"/>
        <color theme="1"/>
        <rFont val="Arial"/>
        <family val="2"/>
        <charset val="238"/>
      </rPr>
      <t>publications using EVS data</t>
    </r>
    <r>
      <rPr>
        <sz val="11"/>
        <color theme="1"/>
        <rFont val="Arial"/>
        <family val="2"/>
        <charset val="238"/>
      </rPr>
      <t xml:space="preserve"> can be found in the EVS Repository.</t>
    </r>
  </si>
  <si>
    <r>
      <t xml:space="preserve">ISSP bibliography. It records </t>
    </r>
    <r>
      <rPr>
        <b/>
        <sz val="11"/>
        <color theme="1"/>
        <rFont val="Arial"/>
        <family val="2"/>
        <charset val="238"/>
      </rPr>
      <t>publications using ISSP data</t>
    </r>
    <r>
      <rPr>
        <sz val="11"/>
        <color theme="1"/>
        <rFont val="Arial"/>
        <family val="2"/>
        <charset val="238"/>
      </rPr>
      <t xml:space="preserve"> from at least two countries. download the 2014 ISSP bibliography </t>
    </r>
  </si>
  <si>
    <r>
      <t xml:space="preserve">17+3 reports @LB webpage and </t>
    </r>
    <r>
      <rPr>
        <b/>
        <sz val="11"/>
        <color theme="1"/>
        <rFont val="Arial"/>
        <family val="2"/>
        <charset val="238"/>
      </rPr>
      <t>34 publications found @IDEA</t>
    </r>
  </si>
  <si>
    <r>
      <t xml:space="preserve">moreover, </t>
    </r>
    <r>
      <rPr>
        <b/>
        <sz val="11"/>
        <color theme="1"/>
        <rFont val="Arial"/>
        <family val="2"/>
        <charset val="238"/>
      </rPr>
      <t>incomplete wave coverage</t>
    </r>
    <r>
      <rPr>
        <sz val="11"/>
        <color theme="1"/>
        <rFont val="Arial"/>
        <family val="2"/>
        <charset val="238"/>
      </rPr>
      <t>: we have 8 countries out of 14 in the 3rd wave</t>
    </r>
  </si>
  <si>
    <t>all countries but selected samples!</t>
  </si>
  <si>
    <t>Total</t>
  </si>
  <si>
    <t>"americas barometer"</t>
  </si>
  <si>
    <t>"arab barometer"</t>
  </si>
  <si>
    <t>"asia europe survey"</t>
  </si>
  <si>
    <t>"caucasus barometer"</t>
  </si>
  <si>
    <t>"consolidation of democracy in central and eastern europe"</t>
  </si>
  <si>
    <t>"asian barometer survey"</t>
  </si>
  <si>
    <t>"eurobarometer"</t>
  </si>
  <si>
    <t>"european quality of life survey"</t>
  </si>
  <si>
    <t>"european social survey"</t>
  </si>
  <si>
    <t>"international social justice project"</t>
  </si>
  <si>
    <t>"life in transition survey"</t>
  </si>
  <si>
    <t>"new baltic barometer"</t>
  </si>
  <si>
    <t>"political action ii"</t>
  </si>
  <si>
    <t>"political action" "eight nation study"</t>
  </si>
  <si>
    <t>"values and political change in post communist europe"</t>
  </si>
  <si>
    <t>"afrobarometer" OR "afro-barometer"</t>
  </si>
  <si>
    <t>"comparative national elections project" OR "comparative national election project"</t>
  </si>
  <si>
    <t>"european values study" OR "european value study" OR "european values survey" OR "european value survey"</t>
  </si>
  <si>
    <t>"international social survey programme" OR "international social survey program"</t>
  </si>
  <si>
    <t>"latinobarometro" OR "latino barometro" OR "latino barometer" OR "latinobarometer"</t>
  </si>
  <si>
    <t>"world values survey" OR "world value survey" OR "world values study" OR "world value study"</t>
  </si>
  <si>
    <t>"political participation and equality" "verba"</t>
  </si>
  <si>
    <t>Search expressions</t>
  </si>
  <si>
    <t>Project</t>
  </si>
  <si>
    <t>Number of publications listed in</t>
  </si>
  <si>
    <t>1307 (5230)</t>
  </si>
  <si>
    <t>251 (502)</t>
  </si>
  <si>
    <t>174 (348)</t>
  </si>
  <si>
    <t>177 (354)</t>
  </si>
  <si>
    <t>37 (74)</t>
  </si>
  <si>
    <t>66 (164)</t>
  </si>
  <si>
    <t>81 (163)</t>
  </si>
  <si>
    <t>49 (326)</t>
  </si>
  <si>
    <t>1167 (40000)</t>
  </si>
  <si>
    <t>915 (1830)</t>
  </si>
  <si>
    <t>4600 (13800)</t>
  </si>
  <si>
    <t>3293 (9878)</t>
  </si>
  <si>
    <t>230 (461)</t>
  </si>
  <si>
    <t>1443 (9660)</t>
  </si>
  <si>
    <t>1437 (4600)</t>
  </si>
  <si>
    <t>195 (391)</t>
  </si>
  <si>
    <t>118 (237)</t>
  </si>
  <si>
    <t>46 (93)</t>
  </si>
  <si>
    <t>78 (156)</t>
  </si>
  <si>
    <t>23 (47)</t>
  </si>
  <si>
    <t>30 (60)</t>
  </si>
  <si>
    <t>9334 (28003)</t>
  </si>
  <si>
    <t>25051 (116377)</t>
  </si>
  <si>
    <r>
      <t>Number of Citations in Web of Science</t>
    </r>
    <r>
      <rPr>
        <vertAlign val="superscript"/>
        <sz val="11"/>
        <color theme="1"/>
        <rFont val="Arial"/>
        <family val="2"/>
        <charset val="238"/>
      </rPr>
      <t>†</t>
    </r>
  </si>
  <si>
    <r>
      <t>homepages</t>
    </r>
    <r>
      <rPr>
        <b/>
        <vertAlign val="superscript"/>
        <sz val="11"/>
        <color theme="1"/>
        <rFont val="Arial"/>
        <family val="2"/>
        <charset val="238"/>
      </rPr>
      <t>*</t>
    </r>
  </si>
  <si>
    <r>
      <t>Google Scholar</t>
    </r>
    <r>
      <rPr>
        <b/>
        <vertAlign val="superscript"/>
        <sz val="11"/>
        <color theme="1"/>
        <rFont val="Arial"/>
        <family val="2"/>
        <charset val="238"/>
      </rPr>
      <t>#</t>
    </r>
  </si>
  <si>
    <r>
      <t>Web of Science</t>
    </r>
    <r>
      <rPr>
        <vertAlign val="superscript"/>
        <sz val="11"/>
        <color theme="1"/>
        <rFont val="Arial"/>
        <family val="2"/>
        <charset val="238"/>
      </rPr>
      <t>†</t>
    </r>
    <r>
      <rPr>
        <b/>
        <sz val="11"/>
        <color theme="1"/>
        <rFont val="Arial"/>
        <family val="2"/>
        <charset val="238"/>
      </rPr>
      <t xml:space="preserve"> </t>
    </r>
  </si>
  <si>
    <r>
      <t>*</t>
    </r>
    <r>
      <rPr>
        <sz val="11"/>
        <color theme="1"/>
        <rFont val="Arial"/>
        <family val="2"/>
        <charset val="238"/>
      </rPr>
      <t xml:space="preserve"> Data gathered on 2015-02-06 </t>
    </r>
  </si>
  <si>
    <r>
      <t>†</t>
    </r>
    <r>
      <rPr>
        <sz val="11"/>
        <color theme="1"/>
        <rFont val="Arial"/>
        <family val="2"/>
        <charset val="238"/>
      </rPr>
      <t xml:space="preserve"> Data gathered on 2015-03-31</t>
    </r>
  </si>
  <si>
    <r>
      <t>#</t>
    </r>
    <r>
      <rPr>
        <sz val="11"/>
        <color theme="1"/>
        <rFont val="Arial"/>
        <family val="2"/>
        <charset val="238"/>
      </rPr>
      <t xml:space="preserve"> Data gathered on 2015-03-19. For the total number of items found on Google Scholar for a given project (provided in parentheses),</t>
    </r>
  </si>
  <si>
    <t xml:space="preserve">we estimated the number of publications that refer to the project data in two steps: first, we decreased the total number of items </t>
  </si>
  <si>
    <t xml:space="preserve">proportionally to the number of relevant waves (e.g. for Eurobarometer we took 7 waves out of 80, i.e. 40,000 * 0.0875); </t>
  </si>
  <si>
    <t xml:space="preserve">second, for large projects with the total number of items over 3000, we divide this number by 3; for the remaining projects we divide this number by 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</si>
</sst>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u/>
      <sz val="9"/>
      <color theme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6" fillId="0" borderId="0" xfId="1" applyFont="1"/>
    <xf numFmtId="0" fontId="5" fillId="0" borderId="0" xfId="0" applyFont="1"/>
    <xf numFmtId="0" fontId="0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7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6" fillId="0" borderId="1" xfId="1" applyFont="1" applyBorder="1"/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ep.ics.ul.pt/content/03-publications/index.htm" TargetMode="External"/><Relationship Id="rId13" Type="http://schemas.openxmlformats.org/officeDocument/2006/relationships/hyperlink" Target="http://www.europeansocialsurvey.org/bibliography/complete.html" TargetMode="External"/><Relationship Id="rId18" Type="http://schemas.openxmlformats.org/officeDocument/2006/relationships/hyperlink" Target="http://www.idea.int/publications/index.cfm" TargetMode="External"/><Relationship Id="rId26" Type="http://schemas.openxmlformats.org/officeDocument/2006/relationships/hyperlink" Target="http://www.worldvaluessurvey.org/WVSPublicationsMap.jsp" TargetMode="External"/><Relationship Id="rId3" Type="http://schemas.openxmlformats.org/officeDocument/2006/relationships/hyperlink" Target="http://www.arabbarometer.org/reports" TargetMode="External"/><Relationship Id="rId21" Type="http://schemas.openxmlformats.org/officeDocument/2006/relationships/hyperlink" Target="http://www.icpsr.umich.edu/icpsrweb/ICPSR/studies/07777" TargetMode="External"/><Relationship Id="rId7" Type="http://schemas.openxmlformats.org/officeDocument/2006/relationships/hyperlink" Target="http://www.crrccenters.org/20133/E-bulletin" TargetMode="External"/><Relationship Id="rId12" Type="http://schemas.openxmlformats.org/officeDocument/2006/relationships/hyperlink" Target="http://www.eurofound.europa.eu/publications" TargetMode="External"/><Relationship Id="rId17" Type="http://schemas.openxmlformats.org/officeDocument/2006/relationships/hyperlink" Target="http://www.latinobarometro.org/latContents.jsp" TargetMode="External"/><Relationship Id="rId25" Type="http://schemas.openxmlformats.org/officeDocument/2006/relationships/hyperlink" Target="http://discover.ukdataservice.ac.uk/catalogue/?sn=4129" TargetMode="External"/><Relationship Id="rId2" Type="http://schemas.openxmlformats.org/officeDocument/2006/relationships/hyperlink" Target="http://www.vanderbilt.edu/lapop/publications.php" TargetMode="External"/><Relationship Id="rId16" Type="http://schemas.openxmlformats.org/officeDocument/2006/relationships/hyperlink" Target="http://www.issp.org/page.php?pageId=150" TargetMode="External"/><Relationship Id="rId20" Type="http://schemas.openxmlformats.org/officeDocument/2006/relationships/hyperlink" Target="https://dbk.gesis.org/dbksearch/sdesc2.asp?no=1188" TargetMode="External"/><Relationship Id="rId29" Type="http://schemas.openxmlformats.org/officeDocument/2006/relationships/vmlDrawing" Target="../drawings/vmlDrawing2.vml"/><Relationship Id="rId1" Type="http://schemas.openxmlformats.org/officeDocument/2006/relationships/hyperlink" Target="http://afrobarometer.org/component/jak2filter/?Itemid=132&amp;catMode=1&amp;category_id=288,73,68" TargetMode="External"/><Relationship Id="rId6" Type="http://schemas.openxmlformats.org/officeDocument/2006/relationships/hyperlink" Target="http://www.crrccenters.org/20128/Publications" TargetMode="External"/><Relationship Id="rId11" Type="http://schemas.openxmlformats.org/officeDocument/2006/relationships/hyperlink" Target="http://discover.ukdataservice.ac.uk/Catalogue/?sn=7348" TargetMode="External"/><Relationship Id="rId24" Type="http://schemas.openxmlformats.org/officeDocument/2006/relationships/hyperlink" Target="http://www.icpsr.umich.edu/icpsrweb/ICPSR/studies/07768" TargetMode="External"/><Relationship Id="rId5" Type="http://schemas.openxmlformats.org/officeDocument/2006/relationships/hyperlink" Target="http://www.icpsr.umich.edu/icpsrweb/ICPSR/studies/22324?q=asia+europe+survey" TargetMode="External"/><Relationship Id="rId15" Type="http://schemas.openxmlformats.org/officeDocument/2006/relationships/hyperlink" Target="https://dbk.gesis.org/dbksearch/sdesc2.asp?no=3522" TargetMode="External"/><Relationship Id="rId23" Type="http://schemas.openxmlformats.org/officeDocument/2006/relationships/hyperlink" Target="http://www.icpsr.umich.edu/icpsrweb/ICPSR/series/26" TargetMode="External"/><Relationship Id="rId28" Type="http://schemas.openxmlformats.org/officeDocument/2006/relationships/printerSettings" Target="../printerSettings/printerSettings3.bin"/><Relationship Id="rId10" Type="http://schemas.openxmlformats.org/officeDocument/2006/relationships/hyperlink" Target="http://ec.europa.eu/public_opinion/archives/eb_arch_en.htm" TargetMode="External"/><Relationship Id="rId19" Type="http://schemas.openxmlformats.org/officeDocument/2006/relationships/hyperlink" Target="http://www.cspp.strath.ac.uk/catalog2_0.html" TargetMode="External"/><Relationship Id="rId4" Type="http://schemas.openxmlformats.org/officeDocument/2006/relationships/hyperlink" Target="http://www.arabbarometer.org/reports" TargetMode="External"/><Relationship Id="rId9" Type="http://schemas.openxmlformats.org/officeDocument/2006/relationships/hyperlink" Target="https://dbk.gesis.org/dbksearch/sdesc2.asp?no=4054" TargetMode="External"/><Relationship Id="rId14" Type="http://schemas.openxmlformats.org/officeDocument/2006/relationships/hyperlink" Target="http://evs.uvt.nl/" TargetMode="External"/><Relationship Id="rId22" Type="http://schemas.openxmlformats.org/officeDocument/2006/relationships/hyperlink" Target="http://www.icpsr.umich.edu/icpsrweb/ICPSR/series/162" TargetMode="External"/><Relationship Id="rId27" Type="http://schemas.openxmlformats.org/officeDocument/2006/relationships/hyperlink" Target="http://www.asianbarometer.org/newenglish/publications" TargetMode="External"/><Relationship Id="rId30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zoomScaleNormal="100" workbookViewId="0"/>
  </sheetViews>
  <sheetFormatPr defaultRowHeight="14.25" x14ac:dyDescent="0.2"/>
  <cols>
    <col min="1" max="1" width="8.5" bestFit="1" customWidth="1"/>
    <col min="2" max="2" width="8.125" bestFit="1" customWidth="1"/>
    <col min="3" max="3" width="9.5" hidden="1" customWidth="1"/>
    <col min="4" max="4" width="7.5" customWidth="1"/>
    <col min="5" max="5" width="29.375" style="2" customWidth="1"/>
  </cols>
  <sheetData>
    <row r="1" spans="1:5" ht="30" x14ac:dyDescent="0.25">
      <c r="A1" s="14" t="s">
        <v>2</v>
      </c>
      <c r="B1" s="15" t="s">
        <v>52</v>
      </c>
      <c r="C1" s="19" t="s">
        <v>0</v>
      </c>
      <c r="D1" s="20" t="s">
        <v>51</v>
      </c>
      <c r="E1" s="15" t="s">
        <v>53</v>
      </c>
    </row>
    <row r="2" spans="1:5" x14ac:dyDescent="0.2">
      <c r="A2" t="s">
        <v>3</v>
      </c>
      <c r="B2">
        <v>4</v>
      </c>
      <c r="C2" s="2" t="s">
        <v>30</v>
      </c>
      <c r="D2">
        <v>4</v>
      </c>
      <c r="E2" t="s">
        <v>57</v>
      </c>
    </row>
    <row r="3" spans="1:5" x14ac:dyDescent="0.2">
      <c r="A3" t="s">
        <v>4</v>
      </c>
      <c r="B3">
        <v>5</v>
      </c>
      <c r="C3" s="2" t="s">
        <v>31</v>
      </c>
      <c r="D3">
        <v>5</v>
      </c>
      <c r="E3" t="s">
        <v>54</v>
      </c>
    </row>
    <row r="4" spans="1:5" x14ac:dyDescent="0.2">
      <c r="A4" t="s">
        <v>5</v>
      </c>
      <c r="B4">
        <v>2</v>
      </c>
      <c r="C4" s="2" t="s">
        <v>32</v>
      </c>
      <c r="D4">
        <v>2</v>
      </c>
      <c r="E4" t="s">
        <v>55</v>
      </c>
    </row>
    <row r="5" spans="1:5" x14ac:dyDescent="0.2">
      <c r="A5" t="s">
        <v>6</v>
      </c>
      <c r="B5">
        <v>3</v>
      </c>
      <c r="C5" s="2" t="s">
        <v>33</v>
      </c>
      <c r="D5">
        <v>3</v>
      </c>
      <c r="E5"/>
    </row>
    <row r="6" spans="1:5" x14ac:dyDescent="0.2">
      <c r="A6" t="s">
        <v>7</v>
      </c>
      <c r="B6">
        <v>1</v>
      </c>
      <c r="C6" s="2">
        <v>2000</v>
      </c>
      <c r="D6">
        <v>1</v>
      </c>
      <c r="E6"/>
    </row>
    <row r="7" spans="1:5" ht="15" x14ac:dyDescent="0.25">
      <c r="A7" s="1" t="s">
        <v>8</v>
      </c>
      <c r="B7" s="1">
        <v>4</v>
      </c>
      <c r="C7" s="4" t="s">
        <v>34</v>
      </c>
      <c r="D7" s="1">
        <v>5</v>
      </c>
      <c r="E7" t="s">
        <v>63</v>
      </c>
    </row>
    <row r="8" spans="1:5" x14ac:dyDescent="0.2">
      <c r="A8" t="s">
        <v>9</v>
      </c>
      <c r="B8">
        <v>2</v>
      </c>
      <c r="C8" s="2" t="s">
        <v>35</v>
      </c>
      <c r="D8">
        <v>2</v>
      </c>
      <c r="E8"/>
    </row>
    <row r="9" spans="1:5" ht="15" x14ac:dyDescent="0.25">
      <c r="A9" s="1" t="s">
        <v>10</v>
      </c>
      <c r="B9" s="1">
        <v>1</v>
      </c>
      <c r="C9" s="4" t="s">
        <v>11</v>
      </c>
      <c r="D9" s="1">
        <v>3</v>
      </c>
      <c r="E9" s="10" t="s">
        <v>108</v>
      </c>
    </row>
    <row r="10" spans="1:5" ht="15" x14ac:dyDescent="0.25">
      <c r="A10" s="1" t="s">
        <v>12</v>
      </c>
      <c r="B10" s="1">
        <v>7</v>
      </c>
      <c r="C10" s="4" t="s">
        <v>36</v>
      </c>
      <c r="D10" s="1">
        <v>80</v>
      </c>
      <c r="E10" t="s">
        <v>58</v>
      </c>
    </row>
    <row r="11" spans="1:5" x14ac:dyDescent="0.2">
      <c r="A11" t="s">
        <v>13</v>
      </c>
      <c r="B11">
        <v>3</v>
      </c>
      <c r="C11" s="2" t="s">
        <v>37</v>
      </c>
      <c r="D11">
        <v>3</v>
      </c>
      <c r="E11" t="s">
        <v>59</v>
      </c>
    </row>
    <row r="12" spans="1:5" x14ac:dyDescent="0.2">
      <c r="A12" t="s">
        <v>14</v>
      </c>
      <c r="B12">
        <v>6</v>
      </c>
      <c r="C12" s="2" t="s">
        <v>38</v>
      </c>
      <c r="D12">
        <v>6</v>
      </c>
      <c r="E12"/>
    </row>
    <row r="13" spans="1:5" x14ac:dyDescent="0.2">
      <c r="A13" t="s">
        <v>15</v>
      </c>
      <c r="B13">
        <v>4</v>
      </c>
      <c r="C13" s="2" t="s">
        <v>39</v>
      </c>
      <c r="D13">
        <v>4</v>
      </c>
      <c r="E13"/>
    </row>
    <row r="14" spans="1:5" x14ac:dyDescent="0.2">
      <c r="A14" t="s">
        <v>16</v>
      </c>
      <c r="B14">
        <v>2</v>
      </c>
      <c r="C14" s="2" t="s">
        <v>40</v>
      </c>
      <c r="D14">
        <v>2</v>
      </c>
      <c r="E14"/>
    </row>
    <row r="15" spans="1:5" ht="15" x14ac:dyDescent="0.25">
      <c r="A15" s="1" t="s">
        <v>17</v>
      </c>
      <c r="B15" s="1">
        <v>13</v>
      </c>
      <c r="C15" s="4" t="s">
        <v>41</v>
      </c>
      <c r="D15" s="1">
        <v>28</v>
      </c>
      <c r="E15" t="s">
        <v>60</v>
      </c>
    </row>
    <row r="16" spans="1:5" ht="15" x14ac:dyDescent="0.25">
      <c r="A16" s="1" t="s">
        <v>18</v>
      </c>
      <c r="B16" s="1">
        <v>15</v>
      </c>
      <c r="C16" s="4" t="s">
        <v>42</v>
      </c>
      <c r="D16" s="1">
        <v>16</v>
      </c>
      <c r="E16" t="s">
        <v>61</v>
      </c>
    </row>
    <row r="17" spans="1:5" x14ac:dyDescent="0.2">
      <c r="A17" t="s">
        <v>19</v>
      </c>
      <c r="B17">
        <v>2</v>
      </c>
      <c r="C17" s="2" t="s">
        <v>43</v>
      </c>
      <c r="D17">
        <v>2</v>
      </c>
      <c r="E17" t="s">
        <v>64</v>
      </c>
    </row>
    <row r="18" spans="1:5" x14ac:dyDescent="0.2">
      <c r="A18" t="s">
        <v>20</v>
      </c>
      <c r="B18">
        <v>6</v>
      </c>
      <c r="C18" s="2" t="s">
        <v>44</v>
      </c>
      <c r="D18">
        <v>6</v>
      </c>
      <c r="E18"/>
    </row>
    <row r="19" spans="1:5" x14ac:dyDescent="0.2">
      <c r="A19" t="s">
        <v>21</v>
      </c>
      <c r="B19">
        <v>1</v>
      </c>
      <c r="C19" s="2" t="s">
        <v>22</v>
      </c>
      <c r="D19">
        <v>1</v>
      </c>
      <c r="E19"/>
    </row>
    <row r="20" spans="1:5" x14ac:dyDescent="0.2">
      <c r="A20" t="s">
        <v>23</v>
      </c>
      <c r="B20">
        <v>1</v>
      </c>
      <c r="C20" s="2" t="s">
        <v>24</v>
      </c>
      <c r="D20">
        <v>1</v>
      </c>
      <c r="E20" t="s">
        <v>62</v>
      </c>
    </row>
    <row r="21" spans="1:5" x14ac:dyDescent="0.2">
      <c r="A21" t="s">
        <v>25</v>
      </c>
      <c r="B21">
        <v>1</v>
      </c>
      <c r="C21" s="2" t="s">
        <v>26</v>
      </c>
      <c r="D21">
        <v>1</v>
      </c>
      <c r="E21" t="s">
        <v>62</v>
      </c>
    </row>
    <row r="22" spans="1:5" x14ac:dyDescent="0.2">
      <c r="A22" t="s">
        <v>27</v>
      </c>
      <c r="B22">
        <v>1</v>
      </c>
      <c r="C22" s="2">
        <v>1993</v>
      </c>
      <c r="D22">
        <v>1</v>
      </c>
      <c r="E22" t="s">
        <v>109</v>
      </c>
    </row>
    <row r="23" spans="1:5" x14ac:dyDescent="0.2">
      <c r="A23" s="13" t="s">
        <v>28</v>
      </c>
      <c r="B23" s="13">
        <v>5</v>
      </c>
      <c r="C23" s="21" t="s">
        <v>45</v>
      </c>
      <c r="D23" s="13">
        <v>5</v>
      </c>
      <c r="E23" s="13" t="s">
        <v>56</v>
      </c>
    </row>
    <row r="24" spans="1:5" ht="15" x14ac:dyDescent="0.25">
      <c r="A24" s="1" t="s">
        <v>29</v>
      </c>
      <c r="B24" s="1">
        <f>SUM(B2:B23)</f>
        <v>89</v>
      </c>
      <c r="C24" s="4" t="s">
        <v>1</v>
      </c>
      <c r="D24" s="1">
        <f>SUM(D2:D23)</f>
        <v>181</v>
      </c>
      <c r="E24" s="1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>
      <selection sqref="A1:A2"/>
    </sheetView>
  </sheetViews>
  <sheetFormatPr defaultRowHeight="14.25" x14ac:dyDescent="0.2"/>
  <cols>
    <col min="1" max="1" width="9.875" bestFit="1" customWidth="1"/>
    <col min="2" max="5" width="15.5" customWidth="1"/>
    <col min="6" max="6" width="31.25" customWidth="1"/>
  </cols>
  <sheetData>
    <row r="1" spans="1:6" ht="25.5" customHeight="1" x14ac:dyDescent="0.2">
      <c r="A1" s="31" t="s">
        <v>134</v>
      </c>
      <c r="B1" s="33" t="s">
        <v>135</v>
      </c>
      <c r="C1" s="33"/>
      <c r="D1" s="33"/>
      <c r="E1" s="34" t="s">
        <v>159</v>
      </c>
      <c r="F1" s="34" t="s">
        <v>133</v>
      </c>
    </row>
    <row r="2" spans="1:6" ht="25.5" customHeight="1" x14ac:dyDescent="0.2">
      <c r="A2" s="32"/>
      <c r="B2" s="15" t="s">
        <v>160</v>
      </c>
      <c r="C2" s="15" t="s">
        <v>161</v>
      </c>
      <c r="D2" s="15" t="s">
        <v>162</v>
      </c>
      <c r="E2" s="35"/>
      <c r="F2" s="35"/>
    </row>
    <row r="3" spans="1:6" ht="14.25" customHeight="1" x14ac:dyDescent="0.2">
      <c r="A3" s="17" t="s">
        <v>3</v>
      </c>
      <c r="B3" s="18">
        <v>428</v>
      </c>
      <c r="C3" s="18" t="s">
        <v>136</v>
      </c>
      <c r="D3" s="18">
        <v>55</v>
      </c>
      <c r="E3" s="18">
        <v>204</v>
      </c>
      <c r="F3" s="16" t="s">
        <v>126</v>
      </c>
    </row>
    <row r="4" spans="1:6" ht="14.25" customHeight="1" x14ac:dyDescent="0.2">
      <c r="A4" s="17" t="s">
        <v>4</v>
      </c>
      <c r="B4" s="18">
        <v>312</v>
      </c>
      <c r="C4" s="18" t="s">
        <v>137</v>
      </c>
      <c r="D4" s="18">
        <v>13</v>
      </c>
      <c r="E4" s="18">
        <v>27</v>
      </c>
      <c r="F4" s="16" t="s">
        <v>111</v>
      </c>
    </row>
    <row r="5" spans="1:6" ht="14.25" customHeight="1" x14ac:dyDescent="0.2">
      <c r="A5" s="17" t="s">
        <v>5</v>
      </c>
      <c r="B5" s="18">
        <v>30</v>
      </c>
      <c r="C5" s="18" t="s">
        <v>138</v>
      </c>
      <c r="D5" s="18">
        <v>3</v>
      </c>
      <c r="E5" s="18">
        <v>6</v>
      </c>
      <c r="F5" s="16" t="s">
        <v>112</v>
      </c>
    </row>
    <row r="6" spans="1:6" ht="14.25" customHeight="1" x14ac:dyDescent="0.2">
      <c r="A6" s="17" t="s">
        <v>6</v>
      </c>
      <c r="B6" s="18">
        <v>322</v>
      </c>
      <c r="C6" s="18" t="s">
        <v>139</v>
      </c>
      <c r="D6" s="18">
        <v>4</v>
      </c>
      <c r="E6" s="18">
        <v>2</v>
      </c>
      <c r="F6" s="16" t="s">
        <v>116</v>
      </c>
    </row>
    <row r="7" spans="1:6" ht="14.25" customHeight="1" x14ac:dyDescent="0.2">
      <c r="A7" s="17" t="s">
        <v>7</v>
      </c>
      <c r="B7" s="18">
        <v>1</v>
      </c>
      <c r="C7" s="18" t="s">
        <v>140</v>
      </c>
      <c r="D7" s="18">
        <v>2</v>
      </c>
      <c r="E7" s="18">
        <v>0</v>
      </c>
      <c r="F7" s="16" t="s">
        <v>113</v>
      </c>
    </row>
    <row r="8" spans="1:6" ht="14.25" customHeight="1" x14ac:dyDescent="0.2">
      <c r="A8" s="17" t="s">
        <v>8</v>
      </c>
      <c r="B8" s="18">
        <v>96</v>
      </c>
      <c r="C8" s="18" t="s">
        <v>141</v>
      </c>
      <c r="D8" s="18">
        <v>0</v>
      </c>
      <c r="E8" s="18">
        <v>0</v>
      </c>
      <c r="F8" s="16" t="s">
        <v>114</v>
      </c>
    </row>
    <row r="9" spans="1:6" ht="14.25" customHeight="1" x14ac:dyDescent="0.2">
      <c r="A9" s="17" t="s">
        <v>9</v>
      </c>
      <c r="B9" s="18">
        <v>1</v>
      </c>
      <c r="C9" s="18" t="s">
        <v>142</v>
      </c>
      <c r="D9" s="18">
        <v>0</v>
      </c>
      <c r="E9" s="18">
        <v>0</v>
      </c>
      <c r="F9" s="16" t="s">
        <v>115</v>
      </c>
    </row>
    <row r="10" spans="1:6" ht="14.25" customHeight="1" x14ac:dyDescent="0.2">
      <c r="A10" s="17" t="s">
        <v>10</v>
      </c>
      <c r="B10" s="18">
        <v>65</v>
      </c>
      <c r="C10" s="18" t="s">
        <v>143</v>
      </c>
      <c r="D10" s="18">
        <v>3</v>
      </c>
      <c r="E10" s="18">
        <v>1</v>
      </c>
      <c r="F10" s="16" t="s">
        <v>127</v>
      </c>
    </row>
    <row r="11" spans="1:6" ht="14.25" customHeight="1" x14ac:dyDescent="0.2">
      <c r="A11" s="17" t="s">
        <v>12</v>
      </c>
      <c r="B11" s="18">
        <v>825</v>
      </c>
      <c r="C11" s="18" t="s">
        <v>144</v>
      </c>
      <c r="D11" s="18">
        <v>409</v>
      </c>
      <c r="E11" s="18">
        <v>4992</v>
      </c>
      <c r="F11" s="16" t="s">
        <v>117</v>
      </c>
    </row>
    <row r="12" spans="1:6" ht="14.25" customHeight="1" x14ac:dyDescent="0.2">
      <c r="A12" s="17" t="s">
        <v>13</v>
      </c>
      <c r="B12" s="18">
        <v>70</v>
      </c>
      <c r="C12" s="18" t="s">
        <v>145</v>
      </c>
      <c r="D12" s="18">
        <v>27</v>
      </c>
      <c r="E12" s="18">
        <v>116</v>
      </c>
      <c r="F12" s="16" t="s">
        <v>118</v>
      </c>
    </row>
    <row r="13" spans="1:6" ht="14.25" customHeight="1" x14ac:dyDescent="0.2">
      <c r="A13" s="17" t="s">
        <v>14</v>
      </c>
      <c r="B13" s="18">
        <v>1362</v>
      </c>
      <c r="C13" s="18" t="s">
        <v>146</v>
      </c>
      <c r="D13" s="18">
        <v>590</v>
      </c>
      <c r="E13" s="18">
        <v>3637</v>
      </c>
      <c r="F13" s="16" t="s">
        <v>119</v>
      </c>
    </row>
    <row r="14" spans="1:6" ht="14.25" customHeight="1" x14ac:dyDescent="0.2">
      <c r="A14" s="17" t="s">
        <v>15</v>
      </c>
      <c r="B14" s="18">
        <v>1384</v>
      </c>
      <c r="C14" s="18" t="s">
        <v>147</v>
      </c>
      <c r="D14" s="18">
        <v>175</v>
      </c>
      <c r="E14" s="18">
        <v>1397</v>
      </c>
      <c r="F14" s="16" t="s">
        <v>128</v>
      </c>
    </row>
    <row r="15" spans="1:6" ht="14.25" customHeight="1" x14ac:dyDescent="0.2">
      <c r="A15" s="17" t="s">
        <v>16</v>
      </c>
      <c r="B15" s="18">
        <v>2</v>
      </c>
      <c r="C15" s="18" t="s">
        <v>148</v>
      </c>
      <c r="D15" s="18">
        <v>20</v>
      </c>
      <c r="E15" s="18">
        <v>518</v>
      </c>
      <c r="F15" s="16" t="s">
        <v>120</v>
      </c>
    </row>
    <row r="16" spans="1:6" ht="14.25" customHeight="1" x14ac:dyDescent="0.2">
      <c r="A16" s="17" t="s">
        <v>17</v>
      </c>
      <c r="B16" s="18">
        <v>6569</v>
      </c>
      <c r="C16" s="18" t="s">
        <v>149</v>
      </c>
      <c r="D16" s="18">
        <v>283</v>
      </c>
      <c r="E16" s="18">
        <v>3281</v>
      </c>
      <c r="F16" s="16" t="s">
        <v>129</v>
      </c>
    </row>
    <row r="17" spans="1:6" ht="14.25" customHeight="1" x14ac:dyDescent="0.2">
      <c r="A17" s="17" t="s">
        <v>18</v>
      </c>
      <c r="B17" s="18">
        <v>54</v>
      </c>
      <c r="C17" s="18" t="s">
        <v>150</v>
      </c>
      <c r="D17" s="18">
        <v>21</v>
      </c>
      <c r="E17" s="18">
        <v>156</v>
      </c>
      <c r="F17" s="16" t="s">
        <v>130</v>
      </c>
    </row>
    <row r="18" spans="1:6" ht="14.25" customHeight="1" x14ac:dyDescent="0.2">
      <c r="A18" s="17" t="s">
        <v>19</v>
      </c>
      <c r="B18" s="17"/>
      <c r="C18" s="18" t="s">
        <v>151</v>
      </c>
      <c r="D18" s="18">
        <v>7</v>
      </c>
      <c r="E18" s="18">
        <v>1</v>
      </c>
      <c r="F18" s="16" t="s">
        <v>121</v>
      </c>
    </row>
    <row r="19" spans="1:6" ht="14.25" customHeight="1" x14ac:dyDescent="0.2">
      <c r="A19" s="17" t="s">
        <v>20</v>
      </c>
      <c r="B19" s="18">
        <v>27</v>
      </c>
      <c r="C19" s="18" t="s">
        <v>152</v>
      </c>
      <c r="D19" s="18">
        <v>2</v>
      </c>
      <c r="E19" s="18">
        <v>3</v>
      </c>
      <c r="F19" s="16" t="s">
        <v>122</v>
      </c>
    </row>
    <row r="20" spans="1:6" ht="14.25" customHeight="1" x14ac:dyDescent="0.2">
      <c r="A20" s="17" t="s">
        <v>21</v>
      </c>
      <c r="B20" s="18">
        <v>12</v>
      </c>
      <c r="C20" s="18" t="s">
        <v>153</v>
      </c>
      <c r="D20" s="18">
        <v>0</v>
      </c>
      <c r="E20" s="18">
        <v>0</v>
      </c>
      <c r="F20" s="16" t="s">
        <v>123</v>
      </c>
    </row>
    <row r="21" spans="1:6" ht="14.25" customHeight="1" x14ac:dyDescent="0.2">
      <c r="A21" s="17" t="s">
        <v>23</v>
      </c>
      <c r="B21" s="18">
        <v>50</v>
      </c>
      <c r="C21" s="18" t="s">
        <v>154</v>
      </c>
      <c r="D21" s="18">
        <v>0</v>
      </c>
      <c r="E21" s="18">
        <v>0</v>
      </c>
      <c r="F21" s="16" t="s">
        <v>124</v>
      </c>
    </row>
    <row r="22" spans="1:6" ht="14.25" customHeight="1" x14ac:dyDescent="0.2">
      <c r="A22" s="17" t="s">
        <v>25</v>
      </c>
      <c r="B22" s="18">
        <v>8</v>
      </c>
      <c r="C22" s="18" t="s">
        <v>155</v>
      </c>
      <c r="D22" s="18">
        <v>0</v>
      </c>
      <c r="E22" s="18">
        <v>0</v>
      </c>
      <c r="F22" s="16" t="s">
        <v>132</v>
      </c>
    </row>
    <row r="23" spans="1:6" ht="14.25" customHeight="1" x14ac:dyDescent="0.2">
      <c r="A23" s="17" t="s">
        <v>27</v>
      </c>
      <c r="B23" s="17"/>
      <c r="C23" s="18" t="s">
        <v>156</v>
      </c>
      <c r="D23" s="18">
        <v>1</v>
      </c>
      <c r="E23" s="18">
        <v>0</v>
      </c>
      <c r="F23" s="16" t="s">
        <v>125</v>
      </c>
    </row>
    <row r="24" spans="1:6" ht="14.25" customHeight="1" x14ac:dyDescent="0.2">
      <c r="A24" s="23" t="s">
        <v>28</v>
      </c>
      <c r="B24" s="24">
        <v>128</v>
      </c>
      <c r="C24" s="24" t="s">
        <v>157</v>
      </c>
      <c r="D24" s="24">
        <v>472</v>
      </c>
      <c r="E24" s="24">
        <v>5385</v>
      </c>
      <c r="F24" s="25" t="s">
        <v>131</v>
      </c>
    </row>
    <row r="25" spans="1:6" ht="14.25" customHeight="1" x14ac:dyDescent="0.2">
      <c r="A25" s="3" t="s">
        <v>110</v>
      </c>
      <c r="B25" s="5">
        <v>11746</v>
      </c>
      <c r="C25" s="22" t="s">
        <v>158</v>
      </c>
      <c r="D25" s="5">
        <v>2087</v>
      </c>
      <c r="E25" s="5">
        <v>19726</v>
      </c>
    </row>
    <row r="27" spans="1:6" ht="16.5" x14ac:dyDescent="0.2">
      <c r="A27" s="30" t="s">
        <v>163</v>
      </c>
    </row>
    <row r="28" spans="1:6" ht="16.5" x14ac:dyDescent="0.2">
      <c r="A28" s="30" t="s">
        <v>165</v>
      </c>
    </row>
    <row r="29" spans="1:6" x14ac:dyDescent="0.2">
      <c r="A29" t="s">
        <v>166</v>
      </c>
    </row>
    <row r="30" spans="1:6" x14ac:dyDescent="0.2">
      <c r="A30" t="s">
        <v>167</v>
      </c>
    </row>
    <row r="31" spans="1:6" x14ac:dyDescent="0.2">
      <c r="A31" t="s">
        <v>168</v>
      </c>
    </row>
    <row r="32" spans="1:6" ht="16.5" x14ac:dyDescent="0.2">
      <c r="A32" s="30" t="s">
        <v>164</v>
      </c>
    </row>
  </sheetData>
  <mergeCells count="4">
    <mergeCell ref="A1:A2"/>
    <mergeCell ref="B1:D1"/>
    <mergeCell ref="E1:E2"/>
    <mergeCell ref="F1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4"/>
  <sheetViews>
    <sheetView zoomScaleNormal="100" workbookViewId="0">
      <selection activeCell="F27" sqref="F27"/>
    </sheetView>
  </sheetViews>
  <sheetFormatPr defaultRowHeight="14.25" x14ac:dyDescent="0.2"/>
  <cols>
    <col min="1" max="1" width="8.5" bestFit="1" customWidth="1"/>
    <col min="2" max="2" width="8.125" bestFit="1" customWidth="1"/>
    <col min="3" max="3" width="9.5" bestFit="1" customWidth="1"/>
    <col min="4" max="4" width="6.5" bestFit="1" customWidth="1"/>
    <col min="5" max="5" width="7.875" bestFit="1" customWidth="1"/>
    <col min="6" max="6" width="74.75" customWidth="1"/>
    <col min="7" max="7" width="9.5" style="9" customWidth="1"/>
    <col min="8" max="16" width="3.25" style="9" customWidth="1"/>
    <col min="17" max="63" width="3.25" customWidth="1"/>
  </cols>
  <sheetData>
    <row r="1" spans="1:27" s="11" customFormat="1" ht="30" x14ac:dyDescent="0.2">
      <c r="A1" s="26" t="s">
        <v>2</v>
      </c>
      <c r="B1" s="27" t="s">
        <v>52</v>
      </c>
      <c r="C1" s="26" t="s">
        <v>0</v>
      </c>
      <c r="D1" s="27" t="s">
        <v>51</v>
      </c>
      <c r="E1" s="27" t="s">
        <v>97</v>
      </c>
      <c r="F1" s="26" t="s">
        <v>50</v>
      </c>
      <c r="G1" s="26" t="s">
        <v>49</v>
      </c>
      <c r="K1" s="12"/>
    </row>
    <row r="2" spans="1:27" s="6" customFormat="1" ht="14.25" customHeight="1" x14ac:dyDescent="0.25">
      <c r="A2" s="6" t="s">
        <v>3</v>
      </c>
      <c r="B2" s="6">
        <v>4</v>
      </c>
      <c r="C2" s="7" t="s">
        <v>30</v>
      </c>
      <c r="D2" s="6">
        <v>4</v>
      </c>
      <c r="E2" s="6">
        <f>6*56+1+91</f>
        <v>428</v>
      </c>
      <c r="F2" s="6" t="s">
        <v>99</v>
      </c>
      <c r="G2" s="8" t="s">
        <v>65</v>
      </c>
      <c r="H2" s="9"/>
      <c r="I2" s="9"/>
      <c r="J2" s="9"/>
      <c r="K2" s="9"/>
      <c r="L2" s="9"/>
      <c r="M2" s="9"/>
      <c r="N2" s="9"/>
      <c r="O2" s="9"/>
      <c r="AA2" s="8" t="s">
        <v>89</v>
      </c>
    </row>
    <row r="3" spans="1:27" s="6" customFormat="1" ht="14.25" customHeight="1" x14ac:dyDescent="0.25">
      <c r="A3" s="6" t="s">
        <v>4</v>
      </c>
      <c r="B3" s="6">
        <v>5</v>
      </c>
      <c r="C3" s="7" t="s">
        <v>31</v>
      </c>
      <c r="D3" s="6">
        <v>5</v>
      </c>
      <c r="E3" s="6">
        <f>153+111+44+4</f>
        <v>312</v>
      </c>
      <c r="F3" s="6" t="s">
        <v>100</v>
      </c>
      <c r="G3" s="8" t="s">
        <v>66</v>
      </c>
      <c r="H3" s="9"/>
      <c r="I3" s="9"/>
      <c r="J3" s="9"/>
      <c r="K3" s="9"/>
      <c r="L3" s="9"/>
      <c r="M3" s="9"/>
      <c r="N3" s="9"/>
      <c r="O3" s="9"/>
      <c r="P3" s="9"/>
    </row>
    <row r="4" spans="1:27" s="6" customFormat="1" ht="14.25" customHeight="1" x14ac:dyDescent="0.2">
      <c r="A4" s="6" t="s">
        <v>5</v>
      </c>
      <c r="B4" s="6">
        <v>2</v>
      </c>
      <c r="C4" s="7" t="s">
        <v>32</v>
      </c>
      <c r="D4" s="6">
        <v>2</v>
      </c>
      <c r="E4" s="6">
        <v>30</v>
      </c>
      <c r="F4" s="6" t="s">
        <v>67</v>
      </c>
      <c r="G4" s="8" t="s">
        <v>68</v>
      </c>
      <c r="H4" s="9"/>
      <c r="I4" s="9"/>
      <c r="J4" s="9"/>
      <c r="L4" s="9"/>
      <c r="M4" s="9"/>
      <c r="N4" s="9"/>
      <c r="P4" s="8" t="s">
        <v>68</v>
      </c>
    </row>
    <row r="5" spans="1:27" s="6" customFormat="1" ht="14.25" customHeight="1" x14ac:dyDescent="0.25">
      <c r="A5" s="6" t="s">
        <v>6</v>
      </c>
      <c r="B5" s="6">
        <v>3</v>
      </c>
      <c r="C5" s="7" t="s">
        <v>33</v>
      </c>
      <c r="D5" s="6">
        <v>3</v>
      </c>
      <c r="E5" s="6">
        <f>98+16+207+1</f>
        <v>322</v>
      </c>
      <c r="F5" s="6" t="s">
        <v>101</v>
      </c>
      <c r="G5" s="8" t="s">
        <v>96</v>
      </c>
      <c r="H5" s="9"/>
      <c r="I5" s="9"/>
      <c r="J5" s="9"/>
      <c r="K5" s="9"/>
      <c r="L5" s="9"/>
      <c r="M5" s="9"/>
      <c r="N5" s="9"/>
      <c r="O5" s="9"/>
      <c r="P5" s="9"/>
    </row>
    <row r="6" spans="1:27" s="6" customFormat="1" ht="14.25" customHeight="1" x14ac:dyDescent="0.25">
      <c r="A6" s="6" t="s">
        <v>7</v>
      </c>
      <c r="B6" s="6">
        <v>1</v>
      </c>
      <c r="C6" s="7">
        <v>2000</v>
      </c>
      <c r="D6" s="6">
        <v>1</v>
      </c>
      <c r="E6" s="6">
        <v>1</v>
      </c>
      <c r="F6" s="1" t="s">
        <v>69</v>
      </c>
      <c r="G6" s="8" t="s">
        <v>70</v>
      </c>
      <c r="H6" s="9"/>
      <c r="I6" s="9"/>
      <c r="J6" s="9"/>
      <c r="K6" s="9"/>
      <c r="L6" s="9"/>
      <c r="M6" s="9"/>
      <c r="N6" s="9"/>
      <c r="O6" s="9"/>
      <c r="P6" s="9"/>
    </row>
    <row r="7" spans="1:27" s="6" customFormat="1" ht="14.25" customHeight="1" x14ac:dyDescent="0.2">
      <c r="A7" s="6" t="s">
        <v>8</v>
      </c>
      <c r="B7" s="6">
        <v>4</v>
      </c>
      <c r="C7" s="7" t="s">
        <v>34</v>
      </c>
      <c r="D7" s="6">
        <v>5</v>
      </c>
      <c r="E7" s="6">
        <f>29+67</f>
        <v>96</v>
      </c>
      <c r="F7" s="6" t="s">
        <v>71</v>
      </c>
      <c r="G7" s="8" t="s">
        <v>72</v>
      </c>
      <c r="H7" s="9"/>
      <c r="I7" s="9"/>
      <c r="J7" s="9"/>
      <c r="K7" s="9"/>
      <c r="M7" s="9"/>
      <c r="N7" s="9"/>
      <c r="O7" s="9"/>
      <c r="P7" s="9"/>
      <c r="Q7" s="8" t="s">
        <v>73</v>
      </c>
    </row>
    <row r="8" spans="1:27" s="6" customFormat="1" ht="14.25" customHeight="1" x14ac:dyDescent="0.2">
      <c r="A8" s="6" t="s">
        <v>9</v>
      </c>
      <c r="B8" s="6">
        <v>2</v>
      </c>
      <c r="C8" s="7" t="s">
        <v>35</v>
      </c>
      <c r="D8" s="6">
        <v>2</v>
      </c>
      <c r="E8" s="6">
        <v>1</v>
      </c>
      <c r="F8" s="6" t="s">
        <v>76</v>
      </c>
      <c r="G8" s="8" t="s">
        <v>46</v>
      </c>
      <c r="H8" s="9"/>
      <c r="I8" s="9"/>
      <c r="J8" s="9"/>
      <c r="K8" s="9"/>
      <c r="L8" s="9"/>
      <c r="M8" s="9"/>
      <c r="N8" s="9"/>
      <c r="O8" s="9"/>
      <c r="P8" s="9"/>
    </row>
    <row r="9" spans="1:27" s="6" customFormat="1" ht="14.25" customHeight="1" x14ac:dyDescent="0.2">
      <c r="A9" s="6" t="s">
        <v>10</v>
      </c>
      <c r="B9" s="6">
        <v>1</v>
      </c>
      <c r="C9" s="7" t="s">
        <v>11</v>
      </c>
      <c r="D9" s="6">
        <v>3</v>
      </c>
      <c r="E9" s="6">
        <f>6+2+31+18+8</f>
        <v>65</v>
      </c>
      <c r="F9" s="6" t="s">
        <v>74</v>
      </c>
      <c r="G9" s="8" t="s">
        <v>75</v>
      </c>
      <c r="H9" s="9"/>
      <c r="I9" s="9"/>
      <c r="J9" s="9"/>
      <c r="K9" s="9"/>
      <c r="L9" s="9"/>
      <c r="M9" s="9"/>
      <c r="N9" s="9"/>
      <c r="O9" s="9"/>
      <c r="P9" s="9"/>
    </row>
    <row r="10" spans="1:27" s="6" customFormat="1" ht="14.25" customHeight="1" x14ac:dyDescent="0.25">
      <c r="A10" s="6" t="s">
        <v>12</v>
      </c>
      <c r="B10" s="6">
        <v>7</v>
      </c>
      <c r="C10" s="7" t="s">
        <v>36</v>
      </c>
      <c r="D10" s="6">
        <v>80</v>
      </c>
      <c r="E10" s="6">
        <v>825</v>
      </c>
      <c r="F10" s="6" t="s">
        <v>102</v>
      </c>
      <c r="G10" s="8" t="s">
        <v>77</v>
      </c>
      <c r="H10" s="9"/>
      <c r="I10" s="9"/>
      <c r="J10" s="9"/>
      <c r="K10" s="9"/>
      <c r="L10" s="9"/>
      <c r="N10" s="9"/>
      <c r="O10" s="9"/>
      <c r="P10" s="9"/>
      <c r="T10" s="8" t="s">
        <v>90</v>
      </c>
    </row>
    <row r="11" spans="1:27" s="6" customFormat="1" ht="14.25" customHeight="1" x14ac:dyDescent="0.25">
      <c r="A11" s="6" t="s">
        <v>13</v>
      </c>
      <c r="B11" s="6">
        <v>3</v>
      </c>
      <c r="C11" s="7" t="s">
        <v>37</v>
      </c>
      <c r="D11" s="6">
        <v>3</v>
      </c>
      <c r="E11" s="6">
        <f>1+69</f>
        <v>70</v>
      </c>
      <c r="F11" s="6" t="s">
        <v>103</v>
      </c>
      <c r="G11" s="8" t="s">
        <v>79</v>
      </c>
      <c r="H11" s="9"/>
      <c r="I11" s="9"/>
      <c r="J11" s="9"/>
      <c r="K11" s="9"/>
      <c r="L11" s="9"/>
      <c r="M11" s="9"/>
      <c r="O11" s="9"/>
      <c r="P11" s="9"/>
      <c r="V11" s="8" t="s">
        <v>78</v>
      </c>
    </row>
    <row r="12" spans="1:27" s="6" customFormat="1" ht="14.25" customHeight="1" x14ac:dyDescent="0.25">
      <c r="A12" s="6" t="s">
        <v>14</v>
      </c>
      <c r="B12" s="6">
        <v>6</v>
      </c>
      <c r="C12" s="7" t="s">
        <v>38</v>
      </c>
      <c r="D12" s="6">
        <v>6</v>
      </c>
      <c r="E12" s="6">
        <v>1362</v>
      </c>
      <c r="F12" s="6" t="s">
        <v>104</v>
      </c>
      <c r="G12" s="8" t="s">
        <v>80</v>
      </c>
      <c r="H12" s="9"/>
      <c r="I12" s="9"/>
      <c r="J12" s="9"/>
      <c r="K12" s="9"/>
      <c r="L12" s="9"/>
      <c r="M12" s="9"/>
      <c r="N12" s="9"/>
      <c r="O12" s="9"/>
      <c r="P12" s="9"/>
    </row>
    <row r="13" spans="1:27" s="6" customFormat="1" ht="14.25" customHeight="1" x14ac:dyDescent="0.25">
      <c r="A13" s="6" t="s">
        <v>15</v>
      </c>
      <c r="B13" s="6">
        <v>4</v>
      </c>
      <c r="C13" s="7" t="s">
        <v>39</v>
      </c>
      <c r="D13" s="6">
        <v>4</v>
      </c>
      <c r="E13" s="6">
        <v>1384</v>
      </c>
      <c r="F13" s="6" t="s">
        <v>105</v>
      </c>
      <c r="G13" s="8" t="s">
        <v>81</v>
      </c>
      <c r="H13" s="9"/>
      <c r="I13" s="9"/>
      <c r="J13" s="9"/>
      <c r="K13" s="9"/>
      <c r="L13" s="9"/>
      <c r="M13" s="9"/>
      <c r="N13" s="9"/>
      <c r="O13" s="9"/>
      <c r="P13" s="9"/>
    </row>
    <row r="14" spans="1:27" s="6" customFormat="1" ht="14.25" customHeight="1" x14ac:dyDescent="0.25">
      <c r="A14" s="6" t="s">
        <v>16</v>
      </c>
      <c r="B14" s="6">
        <v>2</v>
      </c>
      <c r="C14" s="7" t="s">
        <v>40</v>
      </c>
      <c r="D14" s="6">
        <v>2</v>
      </c>
      <c r="E14" s="6">
        <v>2</v>
      </c>
      <c r="F14" s="1" t="s">
        <v>82</v>
      </c>
      <c r="G14" s="8" t="s">
        <v>47</v>
      </c>
      <c r="H14" s="9"/>
      <c r="I14" s="9"/>
      <c r="J14" s="9"/>
      <c r="K14" s="9"/>
      <c r="L14" s="9"/>
      <c r="M14" s="9"/>
      <c r="N14" s="9"/>
      <c r="O14" s="9"/>
      <c r="P14" s="9"/>
    </row>
    <row r="15" spans="1:27" s="6" customFormat="1" ht="14.25" customHeight="1" x14ac:dyDescent="0.25">
      <c r="A15" s="6" t="s">
        <v>17</v>
      </c>
      <c r="B15" s="6">
        <v>13</v>
      </c>
      <c r="C15" s="7" t="s">
        <v>41</v>
      </c>
      <c r="D15" s="6">
        <v>28</v>
      </c>
      <c r="E15" s="6">
        <v>6569</v>
      </c>
      <c r="F15" s="6" t="s">
        <v>106</v>
      </c>
      <c r="G15" s="8" t="s">
        <v>83</v>
      </c>
      <c r="H15" s="9"/>
      <c r="I15" s="9"/>
      <c r="J15" s="9"/>
      <c r="K15" s="9"/>
      <c r="L15" s="9"/>
      <c r="M15" s="9"/>
      <c r="N15" s="9"/>
      <c r="O15" s="9"/>
      <c r="P15" s="9"/>
    </row>
    <row r="16" spans="1:27" s="6" customFormat="1" ht="14.25" customHeight="1" x14ac:dyDescent="0.25">
      <c r="A16" s="6" t="s">
        <v>18</v>
      </c>
      <c r="B16" s="6">
        <v>15</v>
      </c>
      <c r="C16" s="7" t="s">
        <v>42</v>
      </c>
      <c r="D16" s="6">
        <v>16</v>
      </c>
      <c r="E16" s="6">
        <f>17+3+34</f>
        <v>54</v>
      </c>
      <c r="F16" s="6" t="s">
        <v>107</v>
      </c>
      <c r="G16" s="8" t="s">
        <v>85</v>
      </c>
      <c r="H16" s="9"/>
      <c r="I16" s="9"/>
      <c r="J16" s="9"/>
      <c r="K16" s="9"/>
      <c r="M16" s="9"/>
      <c r="N16" s="9"/>
      <c r="O16" s="9"/>
      <c r="P16" s="9"/>
      <c r="Q16" s="8" t="s">
        <v>84</v>
      </c>
    </row>
    <row r="17" spans="1:16" s="6" customFormat="1" ht="14.25" customHeight="1" x14ac:dyDescent="0.2">
      <c r="A17" s="6" t="s">
        <v>19</v>
      </c>
      <c r="B17" s="6">
        <v>2</v>
      </c>
      <c r="C17" s="7" t="s">
        <v>43</v>
      </c>
      <c r="D17" s="6">
        <v>2</v>
      </c>
      <c r="F17" s="6" t="s">
        <v>98</v>
      </c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s="6" customFormat="1" ht="14.25" customHeight="1" x14ac:dyDescent="0.2">
      <c r="A18" s="6" t="s">
        <v>20</v>
      </c>
      <c r="B18" s="6">
        <v>6</v>
      </c>
      <c r="C18" s="7" t="s">
        <v>44</v>
      </c>
      <c r="D18" s="6">
        <v>6</v>
      </c>
      <c r="E18" s="6">
        <v>27</v>
      </c>
      <c r="F18" s="10" t="s">
        <v>87</v>
      </c>
      <c r="G18" s="8" t="s">
        <v>86</v>
      </c>
      <c r="H18" s="9"/>
      <c r="I18" s="9"/>
      <c r="J18" s="9"/>
      <c r="K18" s="9"/>
      <c r="L18" s="9"/>
      <c r="M18" s="9"/>
      <c r="N18" s="9"/>
      <c r="O18" s="9"/>
      <c r="P18" s="9"/>
    </row>
    <row r="19" spans="1:16" ht="14.25" customHeight="1" x14ac:dyDescent="0.25">
      <c r="A19" t="s">
        <v>21</v>
      </c>
      <c r="B19">
        <v>1</v>
      </c>
      <c r="C19" s="2" t="s">
        <v>22</v>
      </c>
      <c r="D19">
        <v>1</v>
      </c>
      <c r="E19" s="6">
        <v>12</v>
      </c>
      <c r="F19" s="1" t="s">
        <v>82</v>
      </c>
      <c r="G19" s="8" t="s">
        <v>48</v>
      </c>
    </row>
    <row r="20" spans="1:16" ht="14.25" customHeight="1" x14ac:dyDescent="0.25">
      <c r="A20" t="s">
        <v>23</v>
      </c>
      <c r="B20">
        <v>1</v>
      </c>
      <c r="C20" s="2" t="s">
        <v>24</v>
      </c>
      <c r="D20">
        <v>1</v>
      </c>
      <c r="E20" s="6">
        <v>50</v>
      </c>
      <c r="F20" s="1" t="s">
        <v>69</v>
      </c>
      <c r="G20" s="8" t="s">
        <v>88</v>
      </c>
    </row>
    <row r="21" spans="1:16" ht="14.25" customHeight="1" x14ac:dyDescent="0.25">
      <c r="A21" t="s">
        <v>25</v>
      </c>
      <c r="B21">
        <v>1</v>
      </c>
      <c r="C21" s="2" t="s">
        <v>26</v>
      </c>
      <c r="D21">
        <v>1</v>
      </c>
      <c r="E21" s="6">
        <v>8</v>
      </c>
      <c r="F21" s="1" t="s">
        <v>69</v>
      </c>
      <c r="G21" s="8" t="s">
        <v>91</v>
      </c>
    </row>
    <row r="22" spans="1:16" ht="14.25" customHeight="1" x14ac:dyDescent="0.2">
      <c r="A22" t="s">
        <v>27</v>
      </c>
      <c r="B22">
        <v>1</v>
      </c>
      <c r="C22" s="2">
        <v>1993</v>
      </c>
      <c r="D22">
        <v>1</v>
      </c>
      <c r="E22" s="6"/>
      <c r="F22" s="6" t="s">
        <v>93</v>
      </c>
      <c r="G22" s="8" t="s">
        <v>92</v>
      </c>
    </row>
    <row r="23" spans="1:16" ht="14.25" customHeight="1" x14ac:dyDescent="0.2">
      <c r="A23" s="13" t="s">
        <v>28</v>
      </c>
      <c r="B23" s="13">
        <v>5</v>
      </c>
      <c r="C23" s="21" t="s">
        <v>45</v>
      </c>
      <c r="D23" s="13">
        <v>5</v>
      </c>
      <c r="E23" s="28">
        <v>128</v>
      </c>
      <c r="F23" s="28" t="s">
        <v>94</v>
      </c>
      <c r="G23" s="29" t="s">
        <v>95</v>
      </c>
    </row>
    <row r="24" spans="1:16" ht="14.25" customHeight="1" x14ac:dyDescent="0.25">
      <c r="A24" s="1" t="s">
        <v>29</v>
      </c>
      <c r="B24" s="1">
        <f>SUM(B2:B23)</f>
        <v>89</v>
      </c>
      <c r="C24" s="4" t="s">
        <v>1</v>
      </c>
      <c r="D24" s="1">
        <f>SUM(D2:D23)</f>
        <v>181</v>
      </c>
      <c r="E24" s="1">
        <f>SUM(E2:E23)</f>
        <v>11746</v>
      </c>
    </row>
  </sheetData>
  <hyperlinks>
    <hyperlink ref="G2" r:id="rId1"/>
    <hyperlink ref="G3" r:id="rId2"/>
    <hyperlink ref="G4" r:id="rId3"/>
    <hyperlink ref="P4" r:id="rId4"/>
    <hyperlink ref="G6" r:id="rId5" location="pubs"/>
    <hyperlink ref="G7" r:id="rId6"/>
    <hyperlink ref="Q7" r:id="rId7"/>
    <hyperlink ref="G9" r:id="rId8"/>
    <hyperlink ref="G8" r:id="rId9"/>
    <hyperlink ref="G10" r:id="rId10"/>
    <hyperlink ref="G11" r:id="rId11" location="publications"/>
    <hyperlink ref="V11" r:id="rId12"/>
    <hyperlink ref="G12" r:id="rId13"/>
    <hyperlink ref="G13" r:id="rId14"/>
    <hyperlink ref="G14" r:id="rId15"/>
    <hyperlink ref="G15" r:id="rId16"/>
    <hyperlink ref="G16" r:id="rId17"/>
    <hyperlink ref="Q16" r:id="rId18"/>
    <hyperlink ref="G18" r:id="rId19"/>
    <hyperlink ref="G19" r:id="rId20"/>
    <hyperlink ref="G20" r:id="rId21" location="pubs"/>
    <hyperlink ref="AA2" r:id="rId22"/>
    <hyperlink ref="T10" r:id="rId23"/>
    <hyperlink ref="G21" r:id="rId24" location="pubs"/>
    <hyperlink ref="G22" r:id="rId25" location="publications"/>
    <hyperlink ref="G23" r:id="rId26"/>
    <hyperlink ref="G5" r:id="rId27"/>
  </hyperlinks>
  <pageMargins left="0.7" right="0.7" top="0.75" bottom="0.75" header="0.3" footer="0.3"/>
  <pageSetup paperSize="9" orientation="portrait" r:id="rId28"/>
  <legacyDrawing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coverage</vt:lpstr>
      <vt:lpstr>estimates</vt:lpstr>
      <vt:lpstr>publications</vt:lpstr>
    </vt:vector>
  </TitlesOfParts>
  <Company>IFiS PAN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ppowalko</dc:creator>
  <cp:lastModifiedBy>ppowalko</cp:lastModifiedBy>
  <dcterms:created xsi:type="dcterms:W3CDTF">2015-01-27T10:08:11Z</dcterms:created>
  <dcterms:modified xsi:type="dcterms:W3CDTF">2015-06-25T14:56:27Z</dcterms:modified>
</cp:coreProperties>
</file>